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orkKeys\DWD Request for Proposal 23-74923\"/>
    </mc:Choice>
  </mc:AlternateContent>
  <xr:revisionPtr revIDLastSave="0" documentId="13_ncr:1_{AD907054-7242-45FA-B39D-D527E4C3E32E}" xr6:coauthVersionLast="47" xr6:coauthVersionMax="47" xr10:uidLastSave="{00000000-0000-0000-0000-000000000000}"/>
  <bookViews>
    <workbookView xWindow="-120" yWindow="-120" windowWidth="24240" windowHeight="13140" tabRatio="836" firstSheet="1" activeTab="14" xr2:uid="{00000000-000D-0000-FFFF-FFFF00000000}"/>
  </bookViews>
  <sheets>
    <sheet name="Instructions" sheetId="3" r:id="rId1"/>
    <sheet name="IN Economic Growth Regions ---&gt;" sheetId="11" r:id="rId2"/>
    <sheet name="EGR #1" sheetId="5" r:id="rId3"/>
    <sheet name="EGR #2" sheetId="13" r:id="rId4"/>
    <sheet name="EGR #3" sheetId="14" r:id="rId5"/>
    <sheet name="EGR #4" sheetId="15" r:id="rId6"/>
    <sheet name="EGR #5" sheetId="17" r:id="rId7"/>
    <sheet name="EGR #6" sheetId="18" r:id="rId8"/>
    <sheet name="EGR #7" sheetId="19" r:id="rId9"/>
    <sheet name="EGR #8" sheetId="20" r:id="rId10"/>
    <sheet name="EGR #9" sheetId="21" r:id="rId11"/>
    <sheet name="EGR #10" sheetId="22" r:id="rId12"/>
    <sheet name="EGR #11" sheetId="23" r:id="rId13"/>
    <sheet name="EGR #12" sheetId="24" r:id="rId14"/>
    <sheet name="Summary" sheetId="2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25" l="1"/>
  <c r="M16" i="25"/>
  <c r="D31" i="24"/>
  <c r="N20" i="25" s="1"/>
  <c r="D18" i="24"/>
  <c r="M20" i="25" s="1"/>
  <c r="D14" i="24"/>
  <c r="L20" i="25" s="1"/>
  <c r="D31" i="23"/>
  <c r="N19" i="25" s="1"/>
  <c r="D18" i="23"/>
  <c r="M19" i="25"/>
  <c r="D14" i="23"/>
  <c r="D31" i="22"/>
  <c r="N18" i="25" s="1"/>
  <c r="D18" i="22"/>
  <c r="M18" i="25" s="1"/>
  <c r="D14" i="22"/>
  <c r="D31" i="21"/>
  <c r="N17" i="25" s="1"/>
  <c r="D18" i="21"/>
  <c r="D14" i="21"/>
  <c r="L17" i="25" s="1"/>
  <c r="D31" i="20"/>
  <c r="N16" i="25" s="1"/>
  <c r="D18" i="20"/>
  <c r="D14" i="20"/>
  <c r="D31" i="19"/>
  <c r="N15" i="25" s="1"/>
  <c r="D18" i="19"/>
  <c r="M15" i="25" s="1"/>
  <c r="D14" i="19"/>
  <c r="D31" i="18"/>
  <c r="N14" i="25" s="1"/>
  <c r="D18" i="18"/>
  <c r="M14" i="25" s="1"/>
  <c r="D14" i="18"/>
  <c r="L14" i="25" s="1"/>
  <c r="D31" i="17"/>
  <c r="N13" i="25" s="1"/>
  <c r="D18" i="17"/>
  <c r="M13" i="25" s="1"/>
  <c r="D14" i="17"/>
  <c r="L13" i="25" s="1"/>
  <c r="D31" i="15"/>
  <c r="N12" i="25" s="1"/>
  <c r="D18" i="15"/>
  <c r="M12" i="25" s="1"/>
  <c r="D14" i="15"/>
  <c r="L12" i="25" s="1"/>
  <c r="D31" i="14"/>
  <c r="N11" i="25" s="1"/>
  <c r="D18" i="14"/>
  <c r="M11" i="25" s="1"/>
  <c r="D14" i="14"/>
  <c r="D31" i="13"/>
  <c r="N10" i="25" s="1"/>
  <c r="D18" i="13"/>
  <c r="M10" i="25" s="1"/>
  <c r="D14" i="13"/>
  <c r="L10" i="25" s="1"/>
  <c r="D18" i="5"/>
  <c r="M9" i="25" s="1"/>
  <c r="D31" i="5"/>
  <c r="N9" i="25" s="1"/>
  <c r="D14" i="5"/>
  <c r="L9" i="25" s="1"/>
  <c r="D33" i="23" l="1"/>
  <c r="O19" i="25" s="1"/>
  <c r="D33" i="19"/>
  <c r="O15" i="25" s="1"/>
  <c r="D33" i="14"/>
  <c r="O11" i="25" s="1"/>
  <c r="N21" i="25"/>
  <c r="D33" i="24"/>
  <c r="O20" i="25" s="1"/>
  <c r="L19" i="25"/>
  <c r="D33" i="22"/>
  <c r="O18" i="25" s="1"/>
  <c r="L18" i="25"/>
  <c r="D33" i="21"/>
  <c r="O17" i="25" s="1"/>
  <c r="D33" i="20"/>
  <c r="O16" i="25" s="1"/>
  <c r="L16" i="25"/>
  <c r="L15" i="25"/>
  <c r="D33" i="18"/>
  <c r="O14" i="25" s="1"/>
  <c r="D33" i="17"/>
  <c r="O13" i="25" s="1"/>
  <c r="D33" i="15"/>
  <c r="O12" i="25" s="1"/>
  <c r="L11" i="25"/>
  <c r="M21" i="25"/>
  <c r="D33" i="13"/>
  <c r="O10" i="25" s="1"/>
  <c r="D33" i="5"/>
  <c r="O9" i="25" s="1"/>
  <c r="L21" i="25" l="1"/>
  <c r="O21" i="25"/>
</calcChain>
</file>

<file path=xl/sharedStrings.xml><?xml version="1.0" encoding="utf-8"?>
<sst xmlns="http://schemas.openxmlformats.org/spreadsheetml/2006/main" count="464" uniqueCount="79">
  <si>
    <t>INSTRUCTIONS</t>
  </si>
  <si>
    <t>BRIEF DESCRIPTION AND EXPLANATION</t>
  </si>
  <si>
    <t>TOTAL COST</t>
  </si>
  <si>
    <t>State of Indiana</t>
  </si>
  <si>
    <t>Job Profiling Projects:</t>
  </si>
  <si>
    <t>14 or less subject matter experts</t>
  </si>
  <si>
    <t>15 or more subject matter experts</t>
  </si>
  <si>
    <t>1 skill job profile addendum (to add new or updated skill to an existing job profile</t>
  </si>
  <si>
    <t>Job Profiler Consultation:</t>
  </si>
  <si>
    <t>Job Profiling Total</t>
  </si>
  <si>
    <t>Job Profiler Consultation Total</t>
  </si>
  <si>
    <t>(Please list the additional item here)</t>
  </si>
  <si>
    <t>Note: Consultation events must receive prior approval from the Indiana Department of Workforce Development. Consultation fees will not be awarded for the marketing and promotion of the WorkKeys system.</t>
  </si>
  <si>
    <t xml:space="preserve">Total Economic Growth Region #1 Cost </t>
  </si>
  <si>
    <t>EGR #1</t>
  </si>
  <si>
    <t>EGR #2</t>
  </si>
  <si>
    <t>EGR #3</t>
  </si>
  <si>
    <t>EGR #4</t>
  </si>
  <si>
    <t>EGR #5</t>
  </si>
  <si>
    <t>EGR #6</t>
  </si>
  <si>
    <t>EGR #7</t>
  </si>
  <si>
    <t>EGR #8</t>
  </si>
  <si>
    <t>EGR #9</t>
  </si>
  <si>
    <t>EGR #10</t>
  </si>
  <si>
    <t>EGR #11</t>
  </si>
  <si>
    <t>EGR #12</t>
  </si>
  <si>
    <t xml:space="preserve">Total Economic Growth Region #2 Cost </t>
  </si>
  <si>
    <t xml:space="preserve">Total Economic Growth Region #3 Cost </t>
  </si>
  <si>
    <t xml:space="preserve">Total Economic Growth Region #4 Cost </t>
  </si>
  <si>
    <t xml:space="preserve">Total Economic Growth Region #5 Cost </t>
  </si>
  <si>
    <t xml:space="preserve">Total Economic Growth Region #6 Cost </t>
  </si>
  <si>
    <t xml:space="preserve">Total Economic Growth Region #7 Cost </t>
  </si>
  <si>
    <t xml:space="preserve">Total Economic Growth Region #8 Cost </t>
  </si>
  <si>
    <t xml:space="preserve">Total Economic Growth Region #9 Cost </t>
  </si>
  <si>
    <t xml:space="preserve">Total Economic Growth Region #10 Cost </t>
  </si>
  <si>
    <t xml:space="preserve">Total Economic Growth Region #11 Cost </t>
  </si>
  <si>
    <t xml:space="preserve">Total Economic Growth Region #12 Cost </t>
  </si>
  <si>
    <r>
      <t>T</t>
    </r>
    <r>
      <rPr>
        <b/>
        <sz val="12"/>
        <color indexed="8"/>
        <rFont val="Garamond"/>
        <family val="1"/>
      </rPr>
      <t>he following categories make up the cost proposal for the State of Indiana.</t>
    </r>
  </si>
  <si>
    <t>Economic Growth Regions (EGR's)</t>
  </si>
  <si>
    <t>Total EGR Cost</t>
  </si>
  <si>
    <t>Attachment H</t>
  </si>
  <si>
    <t>Indiana Economic Growth Regions</t>
  </si>
  <si>
    <t>Additional Information:</t>
  </si>
  <si>
    <t>Additional Information Total</t>
  </si>
  <si>
    <t>Attachment D - Cost Proposal</t>
  </si>
  <si>
    <t>OVERVIEW</t>
  </si>
  <si>
    <t>1)</t>
  </si>
  <si>
    <t>2)</t>
  </si>
  <si>
    <t>All products and services must be priced as freight on board (FOB) destination.</t>
  </si>
  <si>
    <t>3)</t>
  </si>
  <si>
    <t>All ancillary costs should be included (e.g. travel costs).</t>
  </si>
  <si>
    <t>4)</t>
  </si>
  <si>
    <t>5)</t>
  </si>
  <si>
    <t>Each respondent should complete the IN Economic Growth Regions cost worksheets that follow.  Please fill in the cells shaded yellow.</t>
  </si>
  <si>
    <t xml:space="preserve">6) </t>
  </si>
  <si>
    <t>Job Profiling Projects</t>
  </si>
  <si>
    <t>7)</t>
  </si>
  <si>
    <t>8)</t>
  </si>
  <si>
    <t>Job Profiling Services</t>
  </si>
  <si>
    <t>Consultation to employers, communities  and other organizations on the application of job profilimg, assessments, National Career Readiness Certificates or other scenarios related to the use of the WorkKeys system.</t>
  </si>
  <si>
    <t>Job Profiler Consultation</t>
  </si>
  <si>
    <t>Additional Information</t>
  </si>
  <si>
    <t>The respondent shall list any additional information that would be needed to provide job profiling services for the specific Indiana Economic Growth Region.</t>
  </si>
  <si>
    <t>The respondent shall complete the item listed under the Job Profiling Consultation. This item includes consultation funds that support job profilers when they go to a location to provide their expertise to address an issue on introducing or using the WorkKeys system.</t>
  </si>
  <si>
    <t>Respondents must submit pricing for all of a Region, but can submit pricing for a single Indiana Economic Growth Region, multiple Indiana Economic Growth Regions, or the entire State of Indiana Economic Growth Regions.</t>
  </si>
  <si>
    <t>Please fill in the cells shaded yellow. Refer to the Instructions tab get the full list of instructions.</t>
  </si>
  <si>
    <t xml:space="preserve">Respondents are to use the Grand Total EGR Cost (Cell O21 in Summary tab) when filling out your Minority &amp; Women Business Enterprise (MWBE) form, Attachment A. </t>
  </si>
  <si>
    <t>Tab Name &amp; Hyperlink to Corresponding Section</t>
  </si>
  <si>
    <t>Summary</t>
  </si>
  <si>
    <t>RFP 23-74923, WorkKeys Job Profiling</t>
  </si>
  <si>
    <r>
      <t xml:space="preserve">A general overview of these services is provided within </t>
    </r>
    <r>
      <rPr>
        <sz val="12"/>
        <color rgb="FFFF0000"/>
        <rFont val="Garamond"/>
        <family val="1"/>
      </rPr>
      <t xml:space="preserve">section 1.4 Summary Scope of Work </t>
    </r>
    <r>
      <rPr>
        <sz val="12"/>
        <rFont val="Garamond"/>
        <family val="1"/>
      </rPr>
      <t>in the RFP document.  The State requires that respondents bidding on this RFP be willing to and capable of providing – directly and through proposed subcontractors – all of the services.</t>
    </r>
  </si>
  <si>
    <r>
      <t xml:space="preserve">Respondents are to use the Grand Total EGR Cost (Cell O21 in Summary tab) when filling out your Minority &amp; Women Business Enterprise (MWBE) form, </t>
    </r>
    <r>
      <rPr>
        <sz val="12"/>
        <color rgb="FFFF0000"/>
        <rFont val="Garamond"/>
        <family val="1"/>
      </rPr>
      <t>Attachment A.</t>
    </r>
  </si>
  <si>
    <r>
      <t xml:space="preserve">The respondent shall complete all items listed under the Job Profiling Projects. These items will include at a minimum the activities stated in the Scope of Work </t>
    </r>
    <r>
      <rPr>
        <sz val="12"/>
        <color rgb="FFFF0000"/>
        <rFont val="Garamond"/>
        <family val="1"/>
      </rPr>
      <t>(Section 1.4).</t>
    </r>
  </si>
  <si>
    <t>Total Bid Amount</t>
  </si>
  <si>
    <t>Jobs with one profiling session.</t>
  </si>
  <si>
    <t>Jobs with one profiling session and one replication session and reconsiliation session.</t>
  </si>
  <si>
    <t>Job profiling of one skill through one session.</t>
  </si>
  <si>
    <t>Additional Funding to complete multiple profilling projects</t>
  </si>
  <si>
    <t xml:space="preserve"> In addition to the per job costs above (Based on past performance in EGR)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</si>
</sst>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2"/>
      <name val="Garamond"/>
      <family val="1"/>
    </font>
    <font>
      <b/>
      <u/>
      <sz val="12"/>
      <name val="Garamond"/>
      <family val="1"/>
    </font>
    <font>
      <b/>
      <sz val="12"/>
      <name val="Garamond"/>
      <family val="1"/>
    </font>
    <font>
      <i/>
      <sz val="12"/>
      <name val="Garamond"/>
      <family val="1"/>
    </font>
    <font>
      <b/>
      <i/>
      <sz val="12"/>
      <name val="Garamond"/>
      <family val="1"/>
    </font>
    <font>
      <u/>
      <sz val="10"/>
      <color indexed="12"/>
      <name val="Arial"/>
      <family val="2"/>
    </font>
    <font>
      <b/>
      <sz val="12"/>
      <color indexed="8"/>
      <name val="Garamond"/>
      <family val="1"/>
    </font>
    <font>
      <u/>
      <sz val="12"/>
      <color indexed="12"/>
      <name val="Garamond"/>
      <family val="1"/>
    </font>
    <font>
      <sz val="12"/>
      <color rgb="FFFF0000"/>
      <name val="Garamond"/>
      <family val="1"/>
    </font>
    <font>
      <b/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88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0" xfId="2" applyFont="1" applyAlignment="1">
      <alignment vertical="center"/>
    </xf>
    <xf numFmtId="10" fontId="3" fillId="0" borderId="0" xfId="1" applyNumberFormat="1" applyFont="1" applyAlignment="1">
      <alignment horizontal="center" vertical="center"/>
    </xf>
    <xf numFmtId="0" fontId="3" fillId="2" borderId="3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3" fillId="0" borderId="4" xfId="1" applyFont="1" applyBorder="1" applyAlignment="1">
      <alignment vertical="center"/>
    </xf>
    <xf numFmtId="164" fontId="3" fillId="2" borderId="5" xfId="1" applyNumberFormat="1" applyFont="1" applyFill="1" applyBorder="1" applyAlignment="1">
      <alignment horizontal="center" vertical="center"/>
    </xf>
    <xf numFmtId="164" fontId="3" fillId="0" borderId="2" xfId="2" applyNumberFormat="1" applyFont="1" applyBorder="1" applyAlignment="1">
      <alignment vertical="center"/>
    </xf>
    <xf numFmtId="0" fontId="5" fillId="0" borderId="2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164" fontId="3" fillId="0" borderId="2" xfId="1" applyNumberFormat="1" applyFont="1" applyBorder="1" applyAlignment="1">
      <alignment horizontal="right" vertical="center"/>
    </xf>
    <xf numFmtId="0" fontId="3" fillId="2" borderId="6" xfId="1" applyFont="1" applyFill="1" applyBorder="1" applyAlignment="1">
      <alignment vertical="center"/>
    </xf>
    <xf numFmtId="0" fontId="5" fillId="0" borderId="4" xfId="1" applyFont="1" applyBorder="1" applyAlignment="1">
      <alignment horizontal="right" vertical="center"/>
    </xf>
    <xf numFmtId="164" fontId="3" fillId="0" borderId="4" xfId="2" applyNumberFormat="1" applyFont="1" applyBorder="1" applyAlignment="1">
      <alignment vertical="center"/>
    </xf>
    <xf numFmtId="0" fontId="6" fillId="2" borderId="1" xfId="1" applyFont="1" applyFill="1" applyBorder="1" applyAlignment="1">
      <alignment vertical="center"/>
    </xf>
    <xf numFmtId="0" fontId="6" fillId="2" borderId="2" xfId="1" applyFont="1" applyFill="1" applyBorder="1" applyAlignment="1">
      <alignment vertical="center"/>
    </xf>
    <xf numFmtId="0" fontId="3" fillId="0" borderId="0" xfId="0" applyFont="1"/>
    <xf numFmtId="0" fontId="3" fillId="0" borderId="0" xfId="0" applyFont="1" applyProtection="1">
      <protection hidden="1"/>
    </xf>
    <xf numFmtId="0" fontId="10" fillId="0" borderId="2" xfId="3" applyFont="1" applyFill="1" applyBorder="1" applyAlignment="1" applyProtection="1">
      <alignment vertical="center"/>
      <protection hidden="1"/>
    </xf>
    <xf numFmtId="0" fontId="10" fillId="0" borderId="2" xfId="3" applyFont="1" applyBorder="1" applyAlignment="1" applyProtection="1">
      <alignment vertical="center"/>
      <protection hidden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5" fillId="3" borderId="2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/>
      <protection hidden="1"/>
    </xf>
    <xf numFmtId="0" fontId="5" fillId="4" borderId="2" xfId="0" applyFont="1" applyFill="1" applyBorder="1" applyAlignment="1" applyProtection="1">
      <alignment horizontal="left" vertical="center"/>
      <protection hidden="1"/>
    </xf>
    <xf numFmtId="0" fontId="5" fillId="0" borderId="0" xfId="1" applyFont="1" applyAlignment="1">
      <alignment vertical="center"/>
    </xf>
    <xf numFmtId="0" fontId="4" fillId="0" borderId="7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 wrapText="1"/>
    </xf>
    <xf numFmtId="0" fontId="4" fillId="0" borderId="9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9" xfId="1" applyFont="1" applyBorder="1" applyAlignment="1">
      <alignment vertical="top"/>
    </xf>
    <xf numFmtId="0" fontId="3" fillId="0" borderId="9" xfId="1" applyFont="1" applyBorder="1"/>
    <xf numFmtId="0" fontId="5" fillId="0" borderId="10" xfId="1" applyFont="1" applyBorder="1"/>
    <xf numFmtId="0" fontId="3" fillId="0" borderId="10" xfId="1" applyFont="1" applyBorder="1"/>
    <xf numFmtId="0" fontId="3" fillId="0" borderId="11" xfId="1" applyFont="1" applyBorder="1"/>
    <xf numFmtId="0" fontId="3" fillId="0" borderId="12" xfId="1" applyFont="1" applyBorder="1"/>
    <xf numFmtId="0" fontId="5" fillId="5" borderId="1" xfId="1" applyFont="1" applyFill="1" applyBorder="1" applyAlignment="1">
      <alignment vertical="center"/>
    </xf>
    <xf numFmtId="0" fontId="3" fillId="5" borderId="4" xfId="1" applyFont="1" applyFill="1" applyBorder="1" applyAlignment="1">
      <alignment vertical="center"/>
    </xf>
    <xf numFmtId="10" fontId="3" fillId="5" borderId="6" xfId="1" applyNumberFormat="1" applyFont="1" applyFill="1" applyBorder="1" applyAlignment="1">
      <alignment horizontal="center" vertical="center"/>
    </xf>
    <xf numFmtId="0" fontId="5" fillId="5" borderId="2" xfId="1" applyFont="1" applyFill="1" applyBorder="1" applyAlignment="1">
      <alignment vertical="center"/>
    </xf>
    <xf numFmtId="10" fontId="2" fillId="5" borderId="6" xfId="1" applyNumberFormat="1" applyFill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3" fillId="0" borderId="10" xfId="1" applyFont="1" applyBorder="1" applyAlignment="1">
      <alignment wrapText="1"/>
    </xf>
    <xf numFmtId="0" fontId="4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0" fontId="8" fillId="0" borderId="2" xfId="3" applyBorder="1" applyAlignment="1" applyProtection="1">
      <alignment vertical="center"/>
      <protection hidden="1"/>
    </xf>
    <xf numFmtId="0" fontId="10" fillId="0" borderId="4" xfId="3" applyFont="1" applyBorder="1" applyAlignment="1" applyProtection="1">
      <alignment vertical="center"/>
      <protection hidden="1"/>
    </xf>
    <xf numFmtId="0" fontId="3" fillId="6" borderId="3" xfId="1" applyFont="1" applyFill="1" applyBorder="1" applyAlignment="1">
      <alignment vertical="center"/>
    </xf>
    <xf numFmtId="164" fontId="3" fillId="6" borderId="5" xfId="1" applyNumberFormat="1" applyFont="1" applyFill="1" applyBorder="1" applyAlignment="1">
      <alignment horizontal="center" vertical="center"/>
    </xf>
    <xf numFmtId="0" fontId="6" fillId="6" borderId="1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6" fillId="6" borderId="2" xfId="1" applyFont="1" applyFill="1" applyBorder="1" applyAlignment="1">
      <alignment vertical="center"/>
    </xf>
    <xf numFmtId="0" fontId="3" fillId="6" borderId="6" xfId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0" fontId="3" fillId="7" borderId="3" xfId="1" applyFont="1" applyFill="1" applyBorder="1" applyAlignment="1">
      <alignment vertical="center"/>
    </xf>
    <xf numFmtId="0" fontId="3" fillId="7" borderId="1" xfId="1" applyFont="1" applyFill="1" applyBorder="1" applyAlignment="1">
      <alignment vertical="center" wrapText="1"/>
    </xf>
    <xf numFmtId="0" fontId="12" fillId="0" borderId="0" xfId="1" applyFont="1" applyAlignment="1">
      <alignment horizontal="left" vertical="center"/>
    </xf>
    <xf numFmtId="0" fontId="5" fillId="0" borderId="1" xfId="1" applyFont="1" applyBorder="1" applyAlignment="1">
      <alignment horizontal="right" vertical="center"/>
    </xf>
    <xf numFmtId="0" fontId="5" fillId="0" borderId="6" xfId="1" applyFont="1" applyBorder="1" applyAlignment="1">
      <alignment horizontal="right" vertical="center"/>
    </xf>
    <xf numFmtId="0" fontId="7" fillId="0" borderId="3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0" borderId="15" xfId="1" applyFont="1" applyBorder="1" applyAlignment="1">
      <alignment horizontal="left" vertical="center" wrapText="1"/>
    </xf>
    <xf numFmtId="0" fontId="7" fillId="0" borderId="16" xfId="1" applyFont="1" applyBorder="1" applyAlignment="1">
      <alignment horizontal="left" vertical="center" wrapText="1"/>
    </xf>
    <xf numFmtId="0" fontId="7" fillId="0" borderId="17" xfId="1" applyFont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</cellXfs>
  <cellStyles count="5">
    <cellStyle name="Comma" xfId="1" builtinId="3"/>
    <cellStyle name="Currency" xfId="2" builtinId="4"/>
    <cellStyle name="Hyperlink" xfId="3" builtinId="8"/>
    <cellStyle name="Normal" xfId="0" builtinId="0"/>
    <cellStyle name="Normal 2" xfId="4" xr:uid="{00000000-0005-0000-0000-000004000000}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485775</xdr:colOff>
      <xdr:row>7</xdr:row>
      <xdr:rowOff>19050</xdr:rowOff>
    </xdr:from>
    <xdr:to>
      <xdr:col>10</xdr:col>
      <xdr:colOff>266700</xdr:colOff>
      <xdr:row>21</xdr:row>
      <xdr:rowOff>133350</xdr:rowOff>
    </xdr:to>
    <xdr:pic>
      <xdr:nvPicPr>
        <xdr:cNvPr id="13330" name="Picture 3">
          <a:extLst>
            <a:ext uri="{FF2B5EF4-FFF2-40B4-BE49-F238E27FC236}">
              <a16:creationId xmlns:a16="http://schemas.microsoft.com/office/drawing/2014/main" id="{00000000-0008-0000-0100-0000123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1466850"/>
          <a:ext cx="5172075" cy="508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7"/>
  <sheetViews>
    <sheetView showGridLines="0" workbookViewId="0">
      <selection activeCell="C17" sqref="C17"/>
    </sheetView>
  </sheetViews>
  <sheetFormatPr defaultColWidth="9.140625" defaultRowHeight="15.75" x14ac:dyDescent="0.25"/>
  <cols>
    <col min="1" max="1" width="1.7109375" style="1" customWidth="1"/>
    <col min="2" max="2" width="3.42578125" style="1" customWidth="1"/>
    <col min="3" max="3" width="158.5703125" style="1" customWidth="1"/>
    <col min="4" max="4" width="59.5703125" style="1" customWidth="1"/>
    <col min="5" max="7" width="9.140625" style="1"/>
    <col min="8" max="8" width="21.85546875" style="1" customWidth="1"/>
    <col min="9" max="9" width="56.7109375" style="1" customWidth="1"/>
    <col min="10" max="10" width="9.140625" style="1"/>
    <col min="11" max="11" width="8" style="1" customWidth="1"/>
    <col min="12" max="16384" width="9.140625" style="1"/>
  </cols>
  <sheetData>
    <row r="1" spans="2:8" s="2" customFormat="1" x14ac:dyDescent="0.2">
      <c r="B1" s="76" t="s">
        <v>69</v>
      </c>
      <c r="C1" s="76"/>
      <c r="D1" s="76"/>
      <c r="E1" s="76"/>
      <c r="F1" s="76"/>
      <c r="G1" s="76"/>
      <c r="H1" s="76"/>
    </row>
    <row r="2" spans="2:8" s="2" customFormat="1" x14ac:dyDescent="0.2">
      <c r="B2" s="2" t="s">
        <v>3</v>
      </c>
    </row>
    <row r="3" spans="2:8" s="2" customFormat="1" x14ac:dyDescent="0.2">
      <c r="B3" s="2" t="s">
        <v>44</v>
      </c>
    </row>
    <row r="4" spans="2:8" s="2" customFormat="1" ht="16.5" thickBot="1" x14ac:dyDescent="0.25"/>
    <row r="5" spans="2:8" s="2" customFormat="1" x14ac:dyDescent="0.2">
      <c r="B5" s="36" t="s">
        <v>45</v>
      </c>
      <c r="C5" s="37"/>
    </row>
    <row r="6" spans="2:8" s="2" customFormat="1" ht="39" customHeight="1" x14ac:dyDescent="0.2">
      <c r="B6" s="38"/>
      <c r="C6" s="39" t="s">
        <v>70</v>
      </c>
    </row>
    <row r="7" spans="2:8" s="2" customFormat="1" x14ac:dyDescent="0.2">
      <c r="B7" s="38"/>
      <c r="C7" s="39"/>
    </row>
    <row r="8" spans="2:8" s="2" customFormat="1" x14ac:dyDescent="0.2">
      <c r="B8" s="40" t="s">
        <v>0</v>
      </c>
      <c r="C8" s="41"/>
    </row>
    <row r="9" spans="2:8" s="2" customFormat="1" x14ac:dyDescent="0.2">
      <c r="B9" s="38" t="s">
        <v>46</v>
      </c>
      <c r="C9" s="41" t="s">
        <v>53</v>
      </c>
    </row>
    <row r="10" spans="2:8" s="2" customFormat="1" ht="10.5" customHeight="1" x14ac:dyDescent="0.2">
      <c r="B10" s="38"/>
      <c r="C10" s="41"/>
    </row>
    <row r="11" spans="2:8" s="2" customFormat="1" x14ac:dyDescent="0.2">
      <c r="B11" s="38" t="s">
        <v>47</v>
      </c>
      <c r="C11" s="41" t="s">
        <v>48</v>
      </c>
    </row>
    <row r="12" spans="2:8" s="2" customFormat="1" ht="10.5" customHeight="1" x14ac:dyDescent="0.2">
      <c r="B12" s="38"/>
      <c r="C12" s="41"/>
    </row>
    <row r="13" spans="2:8" s="2" customFormat="1" x14ac:dyDescent="0.2">
      <c r="B13" s="38" t="s">
        <v>49</v>
      </c>
      <c r="C13" s="41" t="s">
        <v>50</v>
      </c>
    </row>
    <row r="14" spans="2:8" s="2" customFormat="1" ht="12.75" customHeight="1" x14ac:dyDescent="0.2">
      <c r="B14" s="38"/>
      <c r="C14" s="41"/>
    </row>
    <row r="15" spans="2:8" s="2" customFormat="1" ht="31.5" x14ac:dyDescent="0.2">
      <c r="B15" s="42" t="s">
        <v>51</v>
      </c>
      <c r="C15" s="39" t="s">
        <v>64</v>
      </c>
    </row>
    <row r="16" spans="2:8" s="2" customFormat="1" ht="8.25" customHeight="1" x14ac:dyDescent="0.2">
      <c r="B16" s="38"/>
      <c r="C16" s="39"/>
    </row>
    <row r="17" spans="2:3" s="2" customFormat="1" ht="21.75" customHeight="1" x14ac:dyDescent="0.2">
      <c r="B17" s="38" t="s">
        <v>52</v>
      </c>
      <c r="C17" s="39" t="s">
        <v>71</v>
      </c>
    </row>
    <row r="18" spans="2:3" s="2" customFormat="1" ht="8.25" customHeight="1" x14ac:dyDescent="0.2">
      <c r="B18" s="38"/>
      <c r="C18" s="39"/>
    </row>
    <row r="19" spans="2:3" x14ac:dyDescent="0.25">
      <c r="B19" s="43" t="s">
        <v>54</v>
      </c>
      <c r="C19" s="44" t="s">
        <v>55</v>
      </c>
    </row>
    <row r="20" spans="2:3" x14ac:dyDescent="0.25">
      <c r="B20" s="43"/>
      <c r="C20" s="45" t="s">
        <v>72</v>
      </c>
    </row>
    <row r="21" spans="2:3" ht="9" customHeight="1" x14ac:dyDescent="0.25">
      <c r="B21" s="43"/>
      <c r="C21" s="45"/>
    </row>
    <row r="22" spans="2:3" x14ac:dyDescent="0.25">
      <c r="B22" s="43" t="s">
        <v>56</v>
      </c>
      <c r="C22" s="44" t="s">
        <v>60</v>
      </c>
    </row>
    <row r="23" spans="2:3" ht="31.5" x14ac:dyDescent="0.25">
      <c r="B23" s="43"/>
      <c r="C23" s="56" t="s">
        <v>63</v>
      </c>
    </row>
    <row r="24" spans="2:3" ht="7.5" customHeight="1" x14ac:dyDescent="0.25">
      <c r="B24" s="43"/>
      <c r="C24" s="45"/>
    </row>
    <row r="25" spans="2:3" x14ac:dyDescent="0.25">
      <c r="B25" s="43"/>
      <c r="C25" s="44" t="s">
        <v>61</v>
      </c>
    </row>
    <row r="26" spans="2:3" x14ac:dyDescent="0.25">
      <c r="B26" s="43" t="s">
        <v>57</v>
      </c>
      <c r="C26" s="45" t="s">
        <v>62</v>
      </c>
    </row>
    <row r="27" spans="2:3" ht="16.5" thickBot="1" x14ac:dyDescent="0.3">
      <c r="B27" s="46"/>
      <c r="C27" s="47"/>
    </row>
  </sheetData>
  <mergeCells count="1">
    <mergeCell ref="B1:H1"/>
  </mergeCells>
  <phoneticPr fontId="1" type="noConversion"/>
  <pageMargins left="0.75" right="0.75" top="1" bottom="1" header="0.5" footer="0.5"/>
  <pageSetup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C23" sqref="C23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74</v>
      </c>
      <c r="D11" s="68">
        <v>3500</v>
      </c>
    </row>
    <row r="12" spans="2:4" x14ac:dyDescent="0.2">
      <c r="B12" s="5" t="s">
        <v>6</v>
      </c>
      <c r="C12" s="74" t="s">
        <v>75</v>
      </c>
      <c r="D12" s="68">
        <v>4500</v>
      </c>
    </row>
    <row r="13" spans="2:4" x14ac:dyDescent="0.2">
      <c r="B13" s="4" t="s">
        <v>7</v>
      </c>
      <c r="C13" s="74" t="s">
        <v>76</v>
      </c>
      <c r="D13" s="68">
        <v>875</v>
      </c>
    </row>
    <row r="14" spans="2:4" x14ac:dyDescent="0.2">
      <c r="B14" s="77" t="s">
        <v>9</v>
      </c>
      <c r="C14" s="78"/>
      <c r="D14" s="15">
        <f>SUM(D11:D13)</f>
        <v>8875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7" t="s">
        <v>10</v>
      </c>
      <c r="C18" s="78"/>
      <c r="D18" s="12">
        <f>SUM(D17:D17)</f>
        <v>275</v>
      </c>
    </row>
    <row r="19" spans="2:4" x14ac:dyDescent="0.2">
      <c r="B19" s="79" t="s">
        <v>12</v>
      </c>
      <c r="C19" s="80"/>
      <c r="D19" s="81"/>
    </row>
    <row r="20" spans="2:4" x14ac:dyDescent="0.2">
      <c r="B20" s="82"/>
      <c r="C20" s="83"/>
      <c r="D20" s="84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77</v>
      </c>
      <c r="C23" s="67" t="s">
        <v>78</v>
      </c>
      <c r="D23" s="68">
        <v>7000</v>
      </c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7" t="s">
        <v>43</v>
      </c>
      <c r="C31" s="78"/>
      <c r="D31" s="12">
        <f>SUM(D23:D26)</f>
        <v>7000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32</v>
      </c>
      <c r="D33" s="15">
        <f>D14+D18+D31</f>
        <v>16150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D33"/>
  <sheetViews>
    <sheetView showGridLines="0" zoomScale="90" zoomScaleNormal="90" workbookViewId="0">
      <pane ySplit="6" topLeftCell="A10" activePane="bottomLeft" state="frozen"/>
      <selection pane="bottomLeft" activeCell="C23" sqref="C23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74</v>
      </c>
      <c r="D11" s="68">
        <v>3500</v>
      </c>
    </row>
    <row r="12" spans="2:4" x14ac:dyDescent="0.2">
      <c r="B12" s="5" t="s">
        <v>6</v>
      </c>
      <c r="C12" s="74" t="s">
        <v>75</v>
      </c>
      <c r="D12" s="68">
        <v>4500</v>
      </c>
    </row>
    <row r="13" spans="2:4" x14ac:dyDescent="0.2">
      <c r="B13" s="4" t="s">
        <v>7</v>
      </c>
      <c r="C13" s="74" t="s">
        <v>76</v>
      </c>
      <c r="D13" s="68">
        <v>875</v>
      </c>
    </row>
    <row r="14" spans="2:4" x14ac:dyDescent="0.2">
      <c r="B14" s="77" t="s">
        <v>9</v>
      </c>
      <c r="C14" s="78"/>
      <c r="D14" s="15">
        <f>SUM(D11:D13)</f>
        <v>8875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7" t="s">
        <v>10</v>
      </c>
      <c r="C18" s="78"/>
      <c r="D18" s="12">
        <f>SUM(D17:D17)</f>
        <v>275</v>
      </c>
    </row>
    <row r="19" spans="2:4" x14ac:dyDescent="0.2">
      <c r="B19" s="79" t="s">
        <v>12</v>
      </c>
      <c r="C19" s="80"/>
      <c r="D19" s="81"/>
    </row>
    <row r="20" spans="2:4" x14ac:dyDescent="0.2">
      <c r="B20" s="82"/>
      <c r="C20" s="83"/>
      <c r="D20" s="84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77</v>
      </c>
      <c r="C23" s="67" t="s">
        <v>78</v>
      </c>
      <c r="D23" s="68">
        <v>2500</v>
      </c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7" t="s">
        <v>43</v>
      </c>
      <c r="C31" s="78"/>
      <c r="D31" s="12">
        <f>SUM(D23:D26)</f>
        <v>2500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33</v>
      </c>
      <c r="D33" s="15">
        <f>D14+D18+D31</f>
        <v>11650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scale="67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C23" sqref="C23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74</v>
      </c>
      <c r="D11" s="68">
        <v>3500</v>
      </c>
    </row>
    <row r="12" spans="2:4" x14ac:dyDescent="0.2">
      <c r="B12" s="5" t="s">
        <v>6</v>
      </c>
      <c r="C12" s="74" t="s">
        <v>75</v>
      </c>
      <c r="D12" s="68">
        <v>4500</v>
      </c>
    </row>
    <row r="13" spans="2:4" x14ac:dyDescent="0.2">
      <c r="B13" s="4" t="s">
        <v>7</v>
      </c>
      <c r="C13" s="74" t="s">
        <v>76</v>
      </c>
      <c r="D13" s="68">
        <v>875</v>
      </c>
    </row>
    <row r="14" spans="2:4" x14ac:dyDescent="0.2">
      <c r="B14" s="77" t="s">
        <v>9</v>
      </c>
      <c r="C14" s="78"/>
      <c r="D14" s="15">
        <f>SUM(D11:D13)</f>
        <v>8875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7" t="s">
        <v>10</v>
      </c>
      <c r="C18" s="78"/>
      <c r="D18" s="12">
        <f>SUM(D17:D17)</f>
        <v>275</v>
      </c>
    </row>
    <row r="19" spans="2:4" x14ac:dyDescent="0.2">
      <c r="B19" s="79" t="s">
        <v>12</v>
      </c>
      <c r="C19" s="80"/>
      <c r="D19" s="81"/>
    </row>
    <row r="20" spans="2:4" x14ac:dyDescent="0.2">
      <c r="B20" s="82"/>
      <c r="C20" s="83"/>
      <c r="D20" s="84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77</v>
      </c>
      <c r="C23" s="67" t="s">
        <v>78</v>
      </c>
      <c r="D23" s="68">
        <v>0</v>
      </c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7" t="s">
        <v>43</v>
      </c>
      <c r="C31" s="78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34</v>
      </c>
      <c r="D33" s="15">
        <f>D14+D18+D31</f>
        <v>9150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C23" sqref="C23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74</v>
      </c>
      <c r="D11" s="68">
        <v>3500</v>
      </c>
    </row>
    <row r="12" spans="2:4" x14ac:dyDescent="0.2">
      <c r="B12" s="5" t="s">
        <v>6</v>
      </c>
      <c r="C12" s="74" t="s">
        <v>75</v>
      </c>
      <c r="D12" s="68">
        <v>4500</v>
      </c>
    </row>
    <row r="13" spans="2:4" x14ac:dyDescent="0.2">
      <c r="B13" s="4" t="s">
        <v>7</v>
      </c>
      <c r="C13" s="74" t="s">
        <v>76</v>
      </c>
      <c r="D13" s="68">
        <v>875</v>
      </c>
    </row>
    <row r="14" spans="2:4" x14ac:dyDescent="0.2">
      <c r="B14" s="77" t="s">
        <v>9</v>
      </c>
      <c r="C14" s="78"/>
      <c r="D14" s="15">
        <f>SUM(D11:D13)</f>
        <v>8875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7" t="s">
        <v>10</v>
      </c>
      <c r="C18" s="78"/>
      <c r="D18" s="12">
        <f>SUM(D17:D17)</f>
        <v>275</v>
      </c>
    </row>
    <row r="19" spans="2:4" x14ac:dyDescent="0.2">
      <c r="B19" s="79" t="s">
        <v>12</v>
      </c>
      <c r="C19" s="80"/>
      <c r="D19" s="81"/>
    </row>
    <row r="20" spans="2:4" x14ac:dyDescent="0.2">
      <c r="B20" s="82"/>
      <c r="C20" s="83"/>
      <c r="D20" s="84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77</v>
      </c>
      <c r="C23" s="67" t="s">
        <v>78</v>
      </c>
      <c r="D23" s="68">
        <v>16000</v>
      </c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7" t="s">
        <v>43</v>
      </c>
      <c r="C31" s="78"/>
      <c r="D31" s="12">
        <f>SUM(D23:D26)</f>
        <v>16000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35</v>
      </c>
      <c r="D33" s="15">
        <f>D14+D18+D31</f>
        <v>25150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E23" sqref="E23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74</v>
      </c>
      <c r="D11" s="11">
        <v>3500</v>
      </c>
    </row>
    <row r="12" spans="2:4" x14ac:dyDescent="0.2">
      <c r="B12" s="5" t="s">
        <v>6</v>
      </c>
      <c r="C12" s="74" t="s">
        <v>75</v>
      </c>
      <c r="D12" s="11">
        <v>4500</v>
      </c>
    </row>
    <row r="13" spans="2:4" x14ac:dyDescent="0.2">
      <c r="B13" s="4" t="s">
        <v>7</v>
      </c>
      <c r="C13" s="74" t="s">
        <v>76</v>
      </c>
      <c r="D13" s="11">
        <v>875</v>
      </c>
    </row>
    <row r="14" spans="2:4" x14ac:dyDescent="0.2">
      <c r="B14" s="77" t="s">
        <v>9</v>
      </c>
      <c r="C14" s="78"/>
      <c r="D14" s="15">
        <f>SUM(D11:D13)</f>
        <v>8875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11">
        <v>275</v>
      </c>
    </row>
    <row r="18" spans="2:4" x14ac:dyDescent="0.2">
      <c r="B18" s="77" t="s">
        <v>10</v>
      </c>
      <c r="C18" s="78"/>
      <c r="D18" s="12">
        <f>SUM(D17:D17)</f>
        <v>275</v>
      </c>
    </row>
    <row r="19" spans="2:4" x14ac:dyDescent="0.2">
      <c r="B19" s="79" t="s">
        <v>12</v>
      </c>
      <c r="C19" s="80"/>
      <c r="D19" s="81"/>
    </row>
    <row r="20" spans="2:4" x14ac:dyDescent="0.2">
      <c r="B20" s="82"/>
      <c r="C20" s="83"/>
      <c r="D20" s="84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77</v>
      </c>
      <c r="C23" s="67" t="s">
        <v>78</v>
      </c>
      <c r="D23" s="11">
        <v>0</v>
      </c>
    </row>
    <row r="24" spans="2:4" x14ac:dyDescent="0.2">
      <c r="B24" s="19" t="s">
        <v>11</v>
      </c>
      <c r="C24" s="8"/>
      <c r="D24" s="11"/>
    </row>
    <row r="25" spans="2:4" x14ac:dyDescent="0.2">
      <c r="B25" s="19" t="s">
        <v>11</v>
      </c>
      <c r="C25" s="8"/>
      <c r="D25" s="11"/>
    </row>
    <row r="26" spans="2:4" x14ac:dyDescent="0.2">
      <c r="B26" s="19" t="s">
        <v>11</v>
      </c>
      <c r="C26" s="9"/>
      <c r="D26" s="11"/>
    </row>
    <row r="27" spans="2:4" x14ac:dyDescent="0.2">
      <c r="B27" s="20" t="s">
        <v>11</v>
      </c>
      <c r="C27" s="16"/>
      <c r="D27" s="11"/>
    </row>
    <row r="28" spans="2:4" x14ac:dyDescent="0.2">
      <c r="B28" s="20" t="s">
        <v>11</v>
      </c>
      <c r="C28" s="16"/>
      <c r="D28" s="11"/>
    </row>
    <row r="29" spans="2:4" x14ac:dyDescent="0.2">
      <c r="B29" s="20" t="s">
        <v>11</v>
      </c>
      <c r="C29" s="16"/>
      <c r="D29" s="11"/>
    </row>
    <row r="30" spans="2:4" x14ac:dyDescent="0.2">
      <c r="B30" s="20" t="s">
        <v>11</v>
      </c>
      <c r="C30" s="16"/>
      <c r="D30" s="11"/>
    </row>
    <row r="31" spans="2:4" x14ac:dyDescent="0.2">
      <c r="B31" s="77" t="s">
        <v>43</v>
      </c>
      <c r="C31" s="78"/>
      <c r="D31" s="12">
        <f>SUM(D23:D26)</f>
        <v>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36</v>
      </c>
      <c r="D33" s="15">
        <f>D14+D18+D31</f>
        <v>9150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O21"/>
  <sheetViews>
    <sheetView showGridLines="0" tabSelected="1" zoomScale="90" zoomScaleNormal="90" workbookViewId="0">
      <selection activeCell="O21" sqref="O21"/>
    </sheetView>
  </sheetViews>
  <sheetFormatPr defaultColWidth="9.140625" defaultRowHeight="15.75" x14ac:dyDescent="0.2"/>
  <cols>
    <col min="1" max="1" width="1.85546875" style="25" customWidth="1"/>
    <col min="2" max="11" width="9.140625" style="25"/>
    <col min="12" max="12" width="18" style="25" customWidth="1"/>
    <col min="13" max="13" width="20.28515625" style="25" customWidth="1"/>
    <col min="14" max="15" width="20.5703125" style="25" customWidth="1"/>
    <col min="16" max="16384" width="9.140625" style="25"/>
  </cols>
  <sheetData>
    <row r="1" spans="2:15" s="2" customFormat="1" x14ac:dyDescent="0.2">
      <c r="B1" s="73" t="s">
        <v>69</v>
      </c>
      <c r="C1" s="73"/>
      <c r="D1" s="73"/>
      <c r="E1" s="73"/>
    </row>
    <row r="2" spans="2:15" s="2" customFormat="1" x14ac:dyDescent="0.2">
      <c r="B2" s="2" t="s">
        <v>3</v>
      </c>
    </row>
    <row r="3" spans="2:15" s="2" customFormat="1" x14ac:dyDescent="0.2">
      <c r="B3" s="2" t="s">
        <v>44</v>
      </c>
    </row>
    <row r="5" spans="2:15" x14ac:dyDescent="0.2">
      <c r="B5" s="57" t="s">
        <v>0</v>
      </c>
    </row>
    <row r="6" spans="2:15" x14ac:dyDescent="0.2">
      <c r="B6" s="2" t="s">
        <v>66</v>
      </c>
    </row>
    <row r="8" spans="2:15" ht="43.5" customHeight="1" x14ac:dyDescent="0.2">
      <c r="B8" s="85" t="s">
        <v>38</v>
      </c>
      <c r="C8" s="85"/>
      <c r="D8" s="85"/>
      <c r="E8" s="85"/>
      <c r="F8" s="85"/>
      <c r="G8" s="85"/>
      <c r="H8" s="85"/>
      <c r="I8" s="85"/>
      <c r="J8" s="85"/>
      <c r="K8" s="85"/>
      <c r="L8" s="29" t="s">
        <v>9</v>
      </c>
      <c r="M8" s="29" t="s">
        <v>10</v>
      </c>
      <c r="N8" s="29" t="s">
        <v>43</v>
      </c>
      <c r="O8" s="29" t="s">
        <v>39</v>
      </c>
    </row>
    <row r="9" spans="2:15" x14ac:dyDescent="0.2">
      <c r="B9" s="26" t="s">
        <v>14</v>
      </c>
      <c r="C9" s="27"/>
      <c r="D9" s="27"/>
      <c r="E9" s="27"/>
      <c r="F9" s="27"/>
      <c r="G9" s="27"/>
      <c r="H9" s="27"/>
      <c r="I9" s="27"/>
      <c r="J9" s="27"/>
      <c r="K9" s="28"/>
      <c r="L9" s="30">
        <f>'EGR #1'!$D$14</f>
        <v>8875</v>
      </c>
      <c r="M9" s="30">
        <f>'EGR #1'!$D$18</f>
        <v>275</v>
      </c>
      <c r="N9" s="30">
        <f>'EGR #1'!$D$31</f>
        <v>2500</v>
      </c>
      <c r="O9" s="30">
        <f>'EGR #1'!$D$33</f>
        <v>11650</v>
      </c>
    </row>
    <row r="10" spans="2:15" x14ac:dyDescent="0.2">
      <c r="B10" s="26" t="s">
        <v>15</v>
      </c>
      <c r="C10" s="27"/>
      <c r="D10" s="27"/>
      <c r="E10" s="27"/>
      <c r="F10" s="27"/>
      <c r="G10" s="27"/>
      <c r="H10" s="27"/>
      <c r="I10" s="27"/>
      <c r="J10" s="27"/>
      <c r="K10" s="28"/>
      <c r="L10" s="30">
        <f>'EGR #2'!$D$14</f>
        <v>8875</v>
      </c>
      <c r="M10" s="30">
        <f>'EGR #2'!$D$18</f>
        <v>275</v>
      </c>
      <c r="N10" s="30">
        <f>'EGR #2'!$D$31</f>
        <v>7000</v>
      </c>
      <c r="O10" s="30">
        <f>'EGR #2'!$D$33</f>
        <v>16150</v>
      </c>
    </row>
    <row r="11" spans="2:15" x14ac:dyDescent="0.2">
      <c r="B11" s="26" t="s">
        <v>16</v>
      </c>
      <c r="C11" s="27"/>
      <c r="D11" s="27"/>
      <c r="E11" s="27"/>
      <c r="F11" s="27"/>
      <c r="G11" s="27"/>
      <c r="H11" s="27"/>
      <c r="I11" s="27"/>
      <c r="J11" s="27"/>
      <c r="K11" s="28"/>
      <c r="L11" s="30">
        <f>'EGR #3'!$D$14</f>
        <v>8875</v>
      </c>
      <c r="M11" s="30">
        <f>'EGR #3'!$D$18</f>
        <v>275</v>
      </c>
      <c r="N11" s="30">
        <f>'EGR #3'!$D$31</f>
        <v>7000</v>
      </c>
      <c r="O11" s="30">
        <f>'EGR #3'!$D$33</f>
        <v>16150</v>
      </c>
    </row>
    <row r="12" spans="2:15" x14ac:dyDescent="0.2">
      <c r="B12" s="26" t="s">
        <v>17</v>
      </c>
      <c r="C12" s="27"/>
      <c r="D12" s="27"/>
      <c r="E12" s="27"/>
      <c r="F12" s="27"/>
      <c r="G12" s="27"/>
      <c r="H12" s="27"/>
      <c r="I12" s="27"/>
      <c r="J12" s="27"/>
      <c r="K12" s="28"/>
      <c r="L12" s="30">
        <f>'EGR #4'!$D$14</f>
        <v>8875</v>
      </c>
      <c r="M12" s="30">
        <f>'EGR #4'!$D$18</f>
        <v>275</v>
      </c>
      <c r="N12" s="30">
        <f>'EGR #4'!$D$31</f>
        <v>25000</v>
      </c>
      <c r="O12" s="30">
        <f>'EGR #4'!$D$33</f>
        <v>34150</v>
      </c>
    </row>
    <row r="13" spans="2:15" x14ac:dyDescent="0.2">
      <c r="B13" s="26" t="s">
        <v>18</v>
      </c>
      <c r="C13" s="27"/>
      <c r="D13" s="27"/>
      <c r="E13" s="27"/>
      <c r="F13" s="27"/>
      <c r="G13" s="27"/>
      <c r="H13" s="27"/>
      <c r="I13" s="27"/>
      <c r="J13" s="27"/>
      <c r="K13" s="28"/>
      <c r="L13" s="30">
        <f>'EGR #5'!$D$14</f>
        <v>8875</v>
      </c>
      <c r="M13" s="30">
        <f>'EGR #5'!$D$18</f>
        <v>275</v>
      </c>
      <c r="N13" s="30">
        <f>'EGR #5'!$D$31</f>
        <v>11500</v>
      </c>
      <c r="O13" s="30">
        <f>'EGR #5'!$D$33</f>
        <v>20650</v>
      </c>
    </row>
    <row r="14" spans="2:15" x14ac:dyDescent="0.2">
      <c r="B14" s="26" t="s">
        <v>19</v>
      </c>
      <c r="C14" s="27"/>
      <c r="D14" s="27"/>
      <c r="E14" s="27"/>
      <c r="F14" s="27"/>
      <c r="G14" s="27"/>
      <c r="H14" s="27"/>
      <c r="I14" s="27"/>
      <c r="J14" s="27"/>
      <c r="K14" s="28"/>
      <c r="L14" s="30">
        <f>'EGR #6'!$D$14</f>
        <v>8875</v>
      </c>
      <c r="M14" s="30">
        <f>'EGR #6'!$D$18</f>
        <v>275</v>
      </c>
      <c r="N14" s="30">
        <f>'EGR #6'!$D$31</f>
        <v>16000</v>
      </c>
      <c r="O14" s="30">
        <f>'EGR #6'!$D$33</f>
        <v>25150</v>
      </c>
    </row>
    <row r="15" spans="2:15" x14ac:dyDescent="0.2">
      <c r="B15" s="26" t="s">
        <v>20</v>
      </c>
      <c r="C15" s="27"/>
      <c r="D15" s="27"/>
      <c r="E15" s="27"/>
      <c r="F15" s="27"/>
      <c r="G15" s="27"/>
      <c r="H15" s="27"/>
      <c r="I15" s="27"/>
      <c r="J15" s="27"/>
      <c r="K15" s="28"/>
      <c r="L15" s="30">
        <f>'EGR #7'!$D$14</f>
        <v>8875</v>
      </c>
      <c r="M15" s="30">
        <f>'EGR #7'!$D$18</f>
        <v>275</v>
      </c>
      <c r="N15" s="30">
        <f>'EGR #7'!$D$31</f>
        <v>7000</v>
      </c>
      <c r="O15" s="30">
        <f>'EGR #7'!$D$33</f>
        <v>16150</v>
      </c>
    </row>
    <row r="16" spans="2:15" x14ac:dyDescent="0.2">
      <c r="B16" s="26" t="s">
        <v>21</v>
      </c>
      <c r="C16" s="27"/>
      <c r="D16" s="27"/>
      <c r="E16" s="27"/>
      <c r="F16" s="27"/>
      <c r="G16" s="27"/>
      <c r="H16" s="27"/>
      <c r="I16" s="27"/>
      <c r="J16" s="27"/>
      <c r="K16" s="28"/>
      <c r="L16" s="30">
        <f>'EGR #8'!$D$14</f>
        <v>8875</v>
      </c>
      <c r="M16" s="30">
        <f>'EGR #8'!$D$18</f>
        <v>275</v>
      </c>
      <c r="N16" s="30">
        <f>'EGR #8'!$D$31</f>
        <v>7000</v>
      </c>
      <c r="O16" s="30">
        <f>'EGR #8'!$D$33</f>
        <v>16150</v>
      </c>
    </row>
    <row r="17" spans="2:15" x14ac:dyDescent="0.2">
      <c r="B17" s="26" t="s">
        <v>22</v>
      </c>
      <c r="C17" s="27"/>
      <c r="D17" s="27"/>
      <c r="E17" s="27"/>
      <c r="F17" s="27"/>
      <c r="G17" s="27"/>
      <c r="H17" s="27"/>
      <c r="I17" s="27"/>
      <c r="J17" s="27"/>
      <c r="K17" s="28"/>
      <c r="L17" s="30">
        <f>'EGR #9'!$D$14</f>
        <v>8875</v>
      </c>
      <c r="M17" s="30">
        <f>'EGR #9'!$D$18</f>
        <v>275</v>
      </c>
      <c r="N17" s="30">
        <f>'EGR #9'!$D$31</f>
        <v>2500</v>
      </c>
      <c r="O17" s="30">
        <f>'EGR #9'!$D$33</f>
        <v>11650</v>
      </c>
    </row>
    <row r="18" spans="2:15" x14ac:dyDescent="0.2">
      <c r="B18" s="26" t="s">
        <v>23</v>
      </c>
      <c r="C18" s="27"/>
      <c r="D18" s="27"/>
      <c r="E18" s="27"/>
      <c r="F18" s="27"/>
      <c r="G18" s="27"/>
      <c r="H18" s="27"/>
      <c r="I18" s="27"/>
      <c r="J18" s="27"/>
      <c r="K18" s="28"/>
      <c r="L18" s="30">
        <f>'EGR #10'!$D$14</f>
        <v>8875</v>
      </c>
      <c r="M18" s="30">
        <f>'EGR #10'!$D$18</f>
        <v>275</v>
      </c>
      <c r="N18" s="30">
        <f>'EGR #10'!$D$31</f>
        <v>0</v>
      </c>
      <c r="O18" s="30">
        <f>'EGR #10'!$D$33</f>
        <v>9150</v>
      </c>
    </row>
    <row r="19" spans="2:15" x14ac:dyDescent="0.2">
      <c r="B19" s="26" t="s">
        <v>24</v>
      </c>
      <c r="C19" s="27"/>
      <c r="D19" s="27"/>
      <c r="E19" s="27"/>
      <c r="F19" s="27"/>
      <c r="G19" s="27"/>
      <c r="H19" s="27"/>
      <c r="I19" s="27"/>
      <c r="J19" s="27"/>
      <c r="K19" s="28"/>
      <c r="L19" s="30">
        <f>'EGR #11'!$D$14</f>
        <v>8875</v>
      </c>
      <c r="M19" s="30">
        <f>'EGR #11'!$D$18</f>
        <v>275</v>
      </c>
      <c r="N19" s="30">
        <f>'EGR #11'!$D$31</f>
        <v>16000</v>
      </c>
      <c r="O19" s="30">
        <f>'EGR #11'!$D$33</f>
        <v>25150</v>
      </c>
    </row>
    <row r="20" spans="2:15" ht="16.5" thickBot="1" x14ac:dyDescent="0.25">
      <c r="B20" s="59" t="s">
        <v>25</v>
      </c>
      <c r="C20" s="60"/>
      <c r="D20" s="60"/>
      <c r="E20" s="60"/>
      <c r="F20" s="60"/>
      <c r="G20" s="60"/>
      <c r="H20" s="60"/>
      <c r="I20" s="60"/>
      <c r="J20" s="60"/>
      <c r="K20" s="61"/>
      <c r="L20" s="62">
        <f>'EGR #12'!$D$14</f>
        <v>8875</v>
      </c>
      <c r="M20" s="62">
        <f>'EGR #12'!$D$18</f>
        <v>275</v>
      </c>
      <c r="N20" s="62">
        <f>'EGR #12'!$D$31</f>
        <v>0</v>
      </c>
      <c r="O20" s="62">
        <f>'EGR #12'!$D$33</f>
        <v>9150</v>
      </c>
    </row>
    <row r="21" spans="2:15" ht="21" customHeight="1" thickBot="1" x14ac:dyDescent="0.25">
      <c r="B21" s="86" t="s">
        <v>73</v>
      </c>
      <c r="C21" s="87"/>
      <c r="D21" s="87"/>
      <c r="E21" s="87"/>
      <c r="F21" s="87"/>
      <c r="G21" s="87"/>
      <c r="H21" s="87"/>
      <c r="I21" s="87"/>
      <c r="J21" s="87"/>
      <c r="K21" s="87"/>
      <c r="L21" s="63">
        <f>SUM(L9:L20)</f>
        <v>106500</v>
      </c>
      <c r="M21" s="63">
        <f>SUM(M9:M20)</f>
        <v>3300</v>
      </c>
      <c r="N21" s="63">
        <f>SUM(N9:N20)</f>
        <v>101500</v>
      </c>
      <c r="O21" s="64">
        <f>SUM(O9:O20)</f>
        <v>211300</v>
      </c>
    </row>
  </sheetData>
  <mergeCells count="2">
    <mergeCell ref="B8:K8"/>
    <mergeCell ref="B21:K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3"/>
  <sheetViews>
    <sheetView showGridLines="0" zoomScale="90" zoomScaleNormal="90" workbookViewId="0">
      <selection activeCell="B23" sqref="B23"/>
    </sheetView>
  </sheetViews>
  <sheetFormatPr defaultColWidth="9.140625" defaultRowHeight="15.75" x14ac:dyDescent="0.25"/>
  <cols>
    <col min="1" max="1" width="1.5703125" style="21" customWidth="1"/>
    <col min="2" max="2" width="98.28515625" style="21" customWidth="1"/>
    <col min="3" max="3" width="9.140625" style="21"/>
    <col min="4" max="4" width="16.85546875" style="21" customWidth="1"/>
    <col min="5" max="16384" width="9.140625" style="21"/>
  </cols>
  <sheetData>
    <row r="1" spans="2:4" s="2" customFormat="1" x14ac:dyDescent="0.2">
      <c r="B1" s="73" t="s">
        <v>69</v>
      </c>
    </row>
    <row r="2" spans="2:4" s="2" customFormat="1" x14ac:dyDescent="0.2">
      <c r="B2" s="2" t="s">
        <v>3</v>
      </c>
    </row>
    <row r="3" spans="2:4" s="2" customFormat="1" x14ac:dyDescent="0.2">
      <c r="B3" s="2" t="s">
        <v>44</v>
      </c>
    </row>
    <row r="6" spans="2:4" ht="19.5" customHeight="1" x14ac:dyDescent="0.25">
      <c r="B6" s="22" t="s">
        <v>37</v>
      </c>
    </row>
    <row r="7" spans="2:4" x14ac:dyDescent="0.25">
      <c r="D7" s="35" t="s">
        <v>40</v>
      </c>
    </row>
    <row r="8" spans="2:4" x14ac:dyDescent="0.25">
      <c r="B8" s="33" t="s">
        <v>41</v>
      </c>
    </row>
    <row r="9" spans="2:4" x14ac:dyDescent="0.25">
      <c r="B9" s="34" t="s">
        <v>67</v>
      </c>
    </row>
    <row r="10" spans="2:4" ht="30" customHeight="1" x14ac:dyDescent="0.25">
      <c r="B10" s="23" t="s">
        <v>14</v>
      </c>
    </row>
    <row r="11" spans="2:4" ht="30" customHeight="1" x14ac:dyDescent="0.25">
      <c r="B11" s="23" t="s">
        <v>15</v>
      </c>
    </row>
    <row r="12" spans="2:4" ht="30" customHeight="1" x14ac:dyDescent="0.25">
      <c r="B12" s="23" t="s">
        <v>16</v>
      </c>
    </row>
    <row r="13" spans="2:4" ht="30" customHeight="1" x14ac:dyDescent="0.25">
      <c r="B13" s="23" t="s">
        <v>17</v>
      </c>
    </row>
    <row r="14" spans="2:4" ht="30" customHeight="1" x14ac:dyDescent="0.25">
      <c r="B14" s="23" t="s">
        <v>18</v>
      </c>
    </row>
    <row r="15" spans="2:4" ht="30" customHeight="1" x14ac:dyDescent="0.25">
      <c r="B15" s="23" t="s">
        <v>19</v>
      </c>
    </row>
    <row r="16" spans="2:4" ht="30" customHeight="1" x14ac:dyDescent="0.25">
      <c r="B16" s="24" t="s">
        <v>20</v>
      </c>
    </row>
    <row r="17" spans="2:2" ht="30" customHeight="1" x14ac:dyDescent="0.25">
      <c r="B17" s="24" t="s">
        <v>21</v>
      </c>
    </row>
    <row r="18" spans="2:2" ht="30" customHeight="1" x14ac:dyDescent="0.25">
      <c r="B18" s="24" t="s">
        <v>22</v>
      </c>
    </row>
    <row r="19" spans="2:2" ht="30" customHeight="1" x14ac:dyDescent="0.25">
      <c r="B19" s="24" t="s">
        <v>23</v>
      </c>
    </row>
    <row r="20" spans="2:2" ht="30" customHeight="1" x14ac:dyDescent="0.25">
      <c r="B20" s="24" t="s">
        <v>24</v>
      </c>
    </row>
    <row r="21" spans="2:2" ht="30" customHeight="1" x14ac:dyDescent="0.25">
      <c r="B21" s="24" t="s">
        <v>25</v>
      </c>
    </row>
    <row r="22" spans="2:2" ht="30" customHeight="1" x14ac:dyDescent="0.25">
      <c r="B22" s="66"/>
    </row>
    <row r="23" spans="2:2" ht="30" customHeight="1" x14ac:dyDescent="0.25">
      <c r="B23" s="65" t="s">
        <v>68</v>
      </c>
    </row>
  </sheetData>
  <hyperlinks>
    <hyperlink ref="B10" location="'EGR #1'!A1" display="EGR #1" xr:uid="{00000000-0004-0000-0100-000000000000}"/>
    <hyperlink ref="B11" location="'EGR #2'!A1" display="EGR #2" xr:uid="{00000000-0004-0000-0100-000001000000}"/>
    <hyperlink ref="B12" location="'EGR #3'!A1" display="EGR #3" xr:uid="{00000000-0004-0000-0100-000002000000}"/>
    <hyperlink ref="B14" location="'EGR #5'!A1" display="EGR #5" xr:uid="{00000000-0004-0000-0100-000003000000}"/>
    <hyperlink ref="B16" location="'EGR #7'!A1" display="EGR #7" xr:uid="{00000000-0004-0000-0100-000004000000}"/>
    <hyperlink ref="B18" location="'EGR #9'!A1" display="EGR #9" xr:uid="{00000000-0004-0000-0100-000005000000}"/>
    <hyperlink ref="B20" location="'EGR #11'!A1" display="EGR #11" xr:uid="{00000000-0004-0000-0100-000006000000}"/>
    <hyperlink ref="B13" location="'EGR #4'!A1" display="EGR #4" xr:uid="{00000000-0004-0000-0100-000007000000}"/>
    <hyperlink ref="B15" location="'EGR #6'!A1" display="EGR #6" xr:uid="{00000000-0004-0000-0100-000008000000}"/>
    <hyperlink ref="B17" location="'EGR #8'!A1" display="EGR #8" xr:uid="{00000000-0004-0000-0100-000009000000}"/>
    <hyperlink ref="B19" location="'EGR #10'!A1" display="EGR #10" xr:uid="{00000000-0004-0000-0100-00000A000000}"/>
    <hyperlink ref="B21" location="'EGR #12'!A1" display="EGR #12" xr:uid="{00000000-0004-0000-0100-00000B000000}"/>
    <hyperlink ref="B23" location="Summary!A1" display="Summary" xr:uid="{00000000-0004-0000-0100-00000C000000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3"/>
  <sheetViews>
    <sheetView showGridLines="0" zoomScale="90" zoomScaleNormal="90" workbookViewId="0">
      <pane ySplit="8" topLeftCell="A15" activePane="bottomLeft" state="frozen"/>
      <selection pane="bottomLeft" activeCell="B25" sqref="B25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74</v>
      </c>
      <c r="D11" s="68">
        <v>3500</v>
      </c>
    </row>
    <row r="12" spans="2:4" x14ac:dyDescent="0.2">
      <c r="B12" s="5" t="s">
        <v>6</v>
      </c>
      <c r="C12" s="74" t="s">
        <v>75</v>
      </c>
      <c r="D12" s="68">
        <v>4500</v>
      </c>
    </row>
    <row r="13" spans="2:4" x14ac:dyDescent="0.2">
      <c r="B13" s="4" t="s">
        <v>7</v>
      </c>
      <c r="C13" s="74" t="s">
        <v>76</v>
      </c>
      <c r="D13" s="68">
        <v>875</v>
      </c>
    </row>
    <row r="14" spans="2:4" x14ac:dyDescent="0.2">
      <c r="B14" s="77" t="s">
        <v>9</v>
      </c>
      <c r="C14" s="78"/>
      <c r="D14" s="15">
        <f>SUM(D11:D13)</f>
        <v>8875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7" t="s">
        <v>10</v>
      </c>
      <c r="C18" s="78"/>
      <c r="D18" s="12">
        <f>SUM(D17:D17)</f>
        <v>275</v>
      </c>
    </row>
    <row r="19" spans="2:4" x14ac:dyDescent="0.2">
      <c r="B19" s="79" t="s">
        <v>12</v>
      </c>
      <c r="C19" s="80"/>
      <c r="D19" s="81"/>
    </row>
    <row r="20" spans="2:4" x14ac:dyDescent="0.2">
      <c r="B20" s="82"/>
      <c r="C20" s="83"/>
      <c r="D20" s="84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77</v>
      </c>
      <c r="C23" s="67" t="s">
        <v>78</v>
      </c>
      <c r="D23" s="68">
        <v>2500</v>
      </c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7" t="s">
        <v>43</v>
      </c>
      <c r="C31" s="78"/>
      <c r="D31" s="12">
        <f>SUM(D23:D26)</f>
        <v>2500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13</v>
      </c>
      <c r="D33" s="15">
        <f>D14+D18+D31</f>
        <v>11650</v>
      </c>
    </row>
  </sheetData>
  <mergeCells count="4">
    <mergeCell ref="B14:C14"/>
    <mergeCell ref="B18:C18"/>
    <mergeCell ref="B31:C31"/>
    <mergeCell ref="B19:D20"/>
  </mergeCells>
  <phoneticPr fontId="1" type="noConversion"/>
  <pageMargins left="0.75" right="0.75" top="1" bottom="1" header="0.5" footer="0.5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C23" sqref="C23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74</v>
      </c>
      <c r="D11" s="68">
        <v>3500</v>
      </c>
    </row>
    <row r="12" spans="2:4" x14ac:dyDescent="0.2">
      <c r="B12" s="5" t="s">
        <v>6</v>
      </c>
      <c r="C12" s="74" t="s">
        <v>75</v>
      </c>
      <c r="D12" s="68">
        <v>4500</v>
      </c>
    </row>
    <row r="13" spans="2:4" x14ac:dyDescent="0.2">
      <c r="B13" s="4" t="s">
        <v>7</v>
      </c>
      <c r="C13" s="74" t="s">
        <v>76</v>
      </c>
      <c r="D13" s="68">
        <v>875</v>
      </c>
    </row>
    <row r="14" spans="2:4" x14ac:dyDescent="0.2">
      <c r="B14" s="77" t="s">
        <v>9</v>
      </c>
      <c r="C14" s="78"/>
      <c r="D14" s="15">
        <f>SUM(D11:D13)</f>
        <v>8875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7" t="s">
        <v>10</v>
      </c>
      <c r="C18" s="78"/>
      <c r="D18" s="12">
        <f>SUM(D17:D17)</f>
        <v>275</v>
      </c>
    </row>
    <row r="19" spans="2:4" x14ac:dyDescent="0.2">
      <c r="B19" s="79" t="s">
        <v>12</v>
      </c>
      <c r="C19" s="80"/>
      <c r="D19" s="81"/>
    </row>
    <row r="20" spans="2:4" x14ac:dyDescent="0.2">
      <c r="B20" s="82"/>
      <c r="C20" s="83"/>
      <c r="D20" s="84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77</v>
      </c>
      <c r="C23" s="67" t="s">
        <v>78</v>
      </c>
      <c r="D23" s="68">
        <v>7000</v>
      </c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7" t="s">
        <v>43</v>
      </c>
      <c r="C31" s="78"/>
      <c r="D31" s="12">
        <f>SUM(D23:D26)</f>
        <v>7000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26</v>
      </c>
      <c r="D33" s="15">
        <f>D14+D18+D31</f>
        <v>16150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C23" sqref="C23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74</v>
      </c>
      <c r="D11" s="68">
        <v>3500</v>
      </c>
    </row>
    <row r="12" spans="2:4" x14ac:dyDescent="0.2">
      <c r="B12" s="5" t="s">
        <v>6</v>
      </c>
      <c r="C12" s="74" t="s">
        <v>75</v>
      </c>
      <c r="D12" s="68">
        <v>4500</v>
      </c>
    </row>
    <row r="13" spans="2:4" x14ac:dyDescent="0.2">
      <c r="B13" s="4" t="s">
        <v>7</v>
      </c>
      <c r="C13" s="74" t="s">
        <v>76</v>
      </c>
      <c r="D13" s="68">
        <v>875</v>
      </c>
    </row>
    <row r="14" spans="2:4" x14ac:dyDescent="0.2">
      <c r="B14" s="77" t="s">
        <v>9</v>
      </c>
      <c r="C14" s="78"/>
      <c r="D14" s="15">
        <f>SUM(D11:D13)</f>
        <v>8875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7" t="s">
        <v>10</v>
      </c>
      <c r="C18" s="78"/>
      <c r="D18" s="12">
        <f>SUM(D17:D17)</f>
        <v>275</v>
      </c>
    </row>
    <row r="19" spans="2:4" x14ac:dyDescent="0.2">
      <c r="B19" s="79" t="s">
        <v>12</v>
      </c>
      <c r="C19" s="80"/>
      <c r="D19" s="81"/>
    </row>
    <row r="20" spans="2:4" x14ac:dyDescent="0.2">
      <c r="B20" s="82"/>
      <c r="C20" s="83"/>
      <c r="D20" s="84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77</v>
      </c>
      <c r="C23" s="67" t="s">
        <v>78</v>
      </c>
      <c r="D23" s="68">
        <v>7000</v>
      </c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7" t="s">
        <v>43</v>
      </c>
      <c r="C31" s="78"/>
      <c r="D31" s="12">
        <f>SUM(D23:D26)</f>
        <v>7000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27</v>
      </c>
      <c r="D33" s="15">
        <f>D14+D18+D31</f>
        <v>16150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C23" sqref="C23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74</v>
      </c>
      <c r="D11" s="68">
        <v>3500</v>
      </c>
    </row>
    <row r="12" spans="2:4" x14ac:dyDescent="0.2">
      <c r="B12" s="5" t="s">
        <v>6</v>
      </c>
      <c r="C12" s="74" t="s">
        <v>75</v>
      </c>
      <c r="D12" s="68">
        <v>4500</v>
      </c>
    </row>
    <row r="13" spans="2:4" x14ac:dyDescent="0.2">
      <c r="B13" s="4" t="s">
        <v>7</v>
      </c>
      <c r="C13" s="74" t="s">
        <v>76</v>
      </c>
      <c r="D13" s="68">
        <v>875</v>
      </c>
    </row>
    <row r="14" spans="2:4" x14ac:dyDescent="0.2">
      <c r="B14" s="77" t="s">
        <v>9</v>
      </c>
      <c r="C14" s="78"/>
      <c r="D14" s="15">
        <f>SUM(D11:D13)</f>
        <v>8875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7" t="s">
        <v>10</v>
      </c>
      <c r="C18" s="78"/>
      <c r="D18" s="12">
        <f>SUM(D17:D17)</f>
        <v>275</v>
      </c>
    </row>
    <row r="19" spans="2:4" x14ac:dyDescent="0.2">
      <c r="B19" s="79" t="s">
        <v>12</v>
      </c>
      <c r="C19" s="80"/>
      <c r="D19" s="81"/>
    </row>
    <row r="20" spans="2:4" x14ac:dyDescent="0.2">
      <c r="B20" s="82"/>
      <c r="C20" s="83"/>
      <c r="D20" s="84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77</v>
      </c>
      <c r="C23" s="67" t="s">
        <v>78</v>
      </c>
      <c r="D23" s="68">
        <v>25000</v>
      </c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7" t="s">
        <v>43</v>
      </c>
      <c r="C31" s="78"/>
      <c r="D31" s="12">
        <f>SUM(D23:D26)</f>
        <v>25000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28</v>
      </c>
      <c r="D33" s="15">
        <f>D14+D18+D31</f>
        <v>34150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C23" sqref="C23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74</v>
      </c>
      <c r="D11" s="68">
        <v>3500</v>
      </c>
    </row>
    <row r="12" spans="2:4" x14ac:dyDescent="0.2">
      <c r="B12" s="5" t="s">
        <v>6</v>
      </c>
      <c r="C12" s="74" t="s">
        <v>75</v>
      </c>
      <c r="D12" s="68">
        <v>4500</v>
      </c>
    </row>
    <row r="13" spans="2:4" x14ac:dyDescent="0.2">
      <c r="B13" s="4" t="s">
        <v>7</v>
      </c>
      <c r="C13" s="74" t="s">
        <v>76</v>
      </c>
      <c r="D13" s="68">
        <v>875</v>
      </c>
    </row>
    <row r="14" spans="2:4" x14ac:dyDescent="0.2">
      <c r="B14" s="77" t="s">
        <v>9</v>
      </c>
      <c r="C14" s="78"/>
      <c r="D14" s="15">
        <f>SUM(D11:D13)</f>
        <v>8875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7" t="s">
        <v>10</v>
      </c>
      <c r="C18" s="78"/>
      <c r="D18" s="12">
        <f>SUM(D17:D17)</f>
        <v>275</v>
      </c>
    </row>
    <row r="19" spans="2:4" x14ac:dyDescent="0.2">
      <c r="B19" s="79" t="s">
        <v>12</v>
      </c>
      <c r="C19" s="80"/>
      <c r="D19" s="81"/>
    </row>
    <row r="20" spans="2:4" x14ac:dyDescent="0.2">
      <c r="B20" s="82"/>
      <c r="C20" s="83"/>
      <c r="D20" s="84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77</v>
      </c>
      <c r="C23" s="67" t="s">
        <v>78</v>
      </c>
      <c r="D23" s="68">
        <v>11500</v>
      </c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7" t="s">
        <v>43</v>
      </c>
      <c r="C31" s="78"/>
      <c r="D31" s="12">
        <f>SUM(D23:D26)</f>
        <v>11500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29</v>
      </c>
      <c r="D33" s="15">
        <f>D14+D18+D31</f>
        <v>20650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C23" sqref="C23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74</v>
      </c>
      <c r="D11" s="68">
        <v>3500</v>
      </c>
    </row>
    <row r="12" spans="2:4" x14ac:dyDescent="0.2">
      <c r="B12" s="5" t="s">
        <v>6</v>
      </c>
      <c r="C12" s="74" t="s">
        <v>75</v>
      </c>
      <c r="D12" s="68">
        <v>4500</v>
      </c>
    </row>
    <row r="13" spans="2:4" x14ac:dyDescent="0.2">
      <c r="B13" s="4" t="s">
        <v>7</v>
      </c>
      <c r="C13" s="74" t="s">
        <v>76</v>
      </c>
      <c r="D13" s="68">
        <v>875</v>
      </c>
    </row>
    <row r="14" spans="2:4" x14ac:dyDescent="0.2">
      <c r="B14" s="77" t="s">
        <v>9</v>
      </c>
      <c r="C14" s="78"/>
      <c r="D14" s="15">
        <f>SUM(D11:D13)</f>
        <v>8875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7" t="s">
        <v>10</v>
      </c>
      <c r="C18" s="78"/>
      <c r="D18" s="12">
        <f>SUM(D17:D17)</f>
        <v>275</v>
      </c>
    </row>
    <row r="19" spans="2:4" x14ac:dyDescent="0.2">
      <c r="B19" s="79" t="s">
        <v>12</v>
      </c>
      <c r="C19" s="80"/>
      <c r="D19" s="81"/>
    </row>
    <row r="20" spans="2:4" x14ac:dyDescent="0.2">
      <c r="B20" s="82"/>
      <c r="C20" s="83"/>
      <c r="D20" s="84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77</v>
      </c>
      <c r="C23" s="67" t="s">
        <v>78</v>
      </c>
      <c r="D23" s="68">
        <v>16000</v>
      </c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7" t="s">
        <v>43</v>
      </c>
      <c r="C31" s="78"/>
      <c r="D31" s="12">
        <f>SUM(D23:D26)</f>
        <v>16000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30</v>
      </c>
      <c r="D33" s="15">
        <f>D14+D18+D31</f>
        <v>25150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D33"/>
  <sheetViews>
    <sheetView showGridLines="0" zoomScale="90" zoomScaleNormal="90" workbookViewId="0">
      <pane ySplit="6" topLeftCell="A7" activePane="bottomLeft" state="frozen"/>
      <selection pane="bottomLeft" activeCell="C23" sqref="C23"/>
    </sheetView>
  </sheetViews>
  <sheetFormatPr defaultColWidth="9.140625" defaultRowHeight="15.75" x14ac:dyDescent="0.2"/>
  <cols>
    <col min="1" max="1" width="2" style="2" customWidth="1"/>
    <col min="2" max="2" width="77.140625" style="2" customWidth="1"/>
    <col min="3" max="3" width="80.7109375" style="2" customWidth="1"/>
    <col min="4" max="4" width="22.28515625" style="2" customWidth="1"/>
    <col min="5" max="5" width="12.28515625" style="2" bestFit="1" customWidth="1"/>
    <col min="6" max="16384" width="9.140625" style="2"/>
  </cols>
  <sheetData>
    <row r="1" spans="2:4" x14ac:dyDescent="0.2">
      <c r="B1" s="73" t="s">
        <v>69</v>
      </c>
    </row>
    <row r="2" spans="2:4" x14ac:dyDescent="0.2">
      <c r="B2" s="2" t="s">
        <v>3</v>
      </c>
    </row>
    <row r="3" spans="2:4" x14ac:dyDescent="0.2">
      <c r="B3" s="2" t="s">
        <v>44</v>
      </c>
    </row>
    <row r="5" spans="2:4" x14ac:dyDescent="0.2">
      <c r="B5" s="57" t="s">
        <v>0</v>
      </c>
    </row>
    <row r="6" spans="2:4" ht="23.25" customHeight="1" x14ac:dyDescent="0.2">
      <c r="B6" s="2" t="s">
        <v>65</v>
      </c>
      <c r="C6" s="58"/>
      <c r="D6" s="58"/>
    </row>
    <row r="7" spans="2:4" ht="12" customHeight="1" x14ac:dyDescent="0.2">
      <c r="B7" s="58"/>
      <c r="C7" s="58"/>
      <c r="D7" s="58"/>
    </row>
    <row r="8" spans="2:4" s="3" customFormat="1" ht="24" customHeight="1" x14ac:dyDescent="0.2">
      <c r="B8" s="31" t="s">
        <v>58</v>
      </c>
      <c r="C8" s="31" t="s">
        <v>1</v>
      </c>
      <c r="D8" s="32" t="s">
        <v>2</v>
      </c>
    </row>
    <row r="9" spans="2:4" s="3" customFormat="1" ht="18.75" customHeight="1" x14ac:dyDescent="0.2">
      <c r="B9" s="53"/>
      <c r="C9" s="53"/>
      <c r="D9" s="54"/>
    </row>
    <row r="10" spans="2:4" x14ac:dyDescent="0.2">
      <c r="B10" s="51" t="s">
        <v>4</v>
      </c>
      <c r="C10" s="49"/>
      <c r="D10" s="52"/>
    </row>
    <row r="11" spans="2:4" x14ac:dyDescent="0.2">
      <c r="B11" s="4" t="s">
        <v>5</v>
      </c>
      <c r="C11" s="74" t="s">
        <v>74</v>
      </c>
      <c r="D11" s="68">
        <v>3500</v>
      </c>
    </row>
    <row r="12" spans="2:4" x14ac:dyDescent="0.2">
      <c r="B12" s="5" t="s">
        <v>6</v>
      </c>
      <c r="C12" s="74" t="s">
        <v>75</v>
      </c>
      <c r="D12" s="68">
        <v>4500</v>
      </c>
    </row>
    <row r="13" spans="2:4" x14ac:dyDescent="0.2">
      <c r="B13" s="4" t="s">
        <v>7</v>
      </c>
      <c r="C13" s="74" t="s">
        <v>76</v>
      </c>
      <c r="D13" s="68">
        <v>875</v>
      </c>
    </row>
    <row r="14" spans="2:4" x14ac:dyDescent="0.2">
      <c r="B14" s="77" t="s">
        <v>9</v>
      </c>
      <c r="C14" s="78"/>
      <c r="D14" s="15">
        <f>SUM(D11:D13)</f>
        <v>8875</v>
      </c>
    </row>
    <row r="15" spans="2:4" x14ac:dyDescent="0.2">
      <c r="B15" s="10"/>
      <c r="D15" s="7"/>
    </row>
    <row r="16" spans="2:4" ht="13.15" customHeight="1" x14ac:dyDescent="0.2">
      <c r="B16" s="48" t="s">
        <v>8</v>
      </c>
      <c r="C16" s="49"/>
      <c r="D16" s="50"/>
    </row>
    <row r="17" spans="2:4" ht="47.25" x14ac:dyDescent="0.2">
      <c r="B17" s="55" t="s">
        <v>59</v>
      </c>
      <c r="C17" s="75" t="s">
        <v>59</v>
      </c>
      <c r="D17" s="68">
        <v>275</v>
      </c>
    </row>
    <row r="18" spans="2:4" x14ac:dyDescent="0.2">
      <c r="B18" s="77" t="s">
        <v>10</v>
      </c>
      <c r="C18" s="78"/>
      <c r="D18" s="12">
        <f>SUM(D17:D17)</f>
        <v>275</v>
      </c>
    </row>
    <row r="19" spans="2:4" x14ac:dyDescent="0.2">
      <c r="B19" s="79" t="s">
        <v>12</v>
      </c>
      <c r="C19" s="80"/>
      <c r="D19" s="81"/>
    </row>
    <row r="20" spans="2:4" x14ac:dyDescent="0.2">
      <c r="B20" s="82"/>
      <c r="C20" s="83"/>
      <c r="D20" s="84"/>
    </row>
    <row r="21" spans="2:4" x14ac:dyDescent="0.2">
      <c r="D21" s="6"/>
    </row>
    <row r="22" spans="2:4" x14ac:dyDescent="0.2">
      <c r="B22" s="48" t="s">
        <v>42</v>
      </c>
      <c r="C22" s="49"/>
      <c r="D22" s="50"/>
    </row>
    <row r="23" spans="2:4" x14ac:dyDescent="0.2">
      <c r="B23" s="69" t="s">
        <v>77</v>
      </c>
      <c r="C23" s="67" t="s">
        <v>78</v>
      </c>
      <c r="D23" s="68">
        <v>7000</v>
      </c>
    </row>
    <row r="24" spans="2:4" x14ac:dyDescent="0.2">
      <c r="B24" s="69" t="s">
        <v>11</v>
      </c>
      <c r="C24" s="67"/>
      <c r="D24" s="68"/>
    </row>
    <row r="25" spans="2:4" x14ac:dyDescent="0.2">
      <c r="B25" s="69" t="s">
        <v>11</v>
      </c>
      <c r="C25" s="67"/>
      <c r="D25" s="68"/>
    </row>
    <row r="26" spans="2:4" x14ac:dyDescent="0.2">
      <c r="B26" s="69" t="s">
        <v>11</v>
      </c>
      <c r="C26" s="70"/>
      <c r="D26" s="68"/>
    </row>
    <row r="27" spans="2:4" x14ac:dyDescent="0.2">
      <c r="B27" s="71" t="s">
        <v>11</v>
      </c>
      <c r="C27" s="72"/>
      <c r="D27" s="68"/>
    </row>
    <row r="28" spans="2:4" x14ac:dyDescent="0.2">
      <c r="B28" s="71" t="s">
        <v>11</v>
      </c>
      <c r="C28" s="72"/>
      <c r="D28" s="68"/>
    </row>
    <row r="29" spans="2:4" x14ac:dyDescent="0.2">
      <c r="B29" s="71" t="s">
        <v>11</v>
      </c>
      <c r="C29" s="72"/>
      <c r="D29" s="68"/>
    </row>
    <row r="30" spans="2:4" x14ac:dyDescent="0.2">
      <c r="B30" s="71" t="s">
        <v>11</v>
      </c>
      <c r="C30" s="72"/>
      <c r="D30" s="68"/>
    </row>
    <row r="31" spans="2:4" x14ac:dyDescent="0.2">
      <c r="B31" s="77" t="s">
        <v>43</v>
      </c>
      <c r="C31" s="78"/>
      <c r="D31" s="12">
        <f>SUM(D23:D26)</f>
        <v>7000</v>
      </c>
    </row>
    <row r="32" spans="2:4" x14ac:dyDescent="0.2">
      <c r="B32" s="14"/>
      <c r="C32" s="17"/>
      <c r="D32" s="18"/>
    </row>
    <row r="33" spans="3:4" ht="26.25" customHeight="1" x14ac:dyDescent="0.2">
      <c r="C33" s="13" t="s">
        <v>31</v>
      </c>
      <c r="D33" s="15">
        <f>D14+D18+D31</f>
        <v>16150</v>
      </c>
    </row>
  </sheetData>
  <mergeCells count="4">
    <mergeCell ref="B14:C14"/>
    <mergeCell ref="B18:C18"/>
    <mergeCell ref="B19:D20"/>
    <mergeCell ref="B31:C31"/>
  </mergeCells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Instructions</vt:lpstr>
      <vt:lpstr>IN Economic Growth Regions ---&gt;</vt:lpstr>
      <vt:lpstr>EGR #1</vt:lpstr>
      <vt:lpstr>EGR #2</vt:lpstr>
      <vt:lpstr>EGR #3</vt:lpstr>
      <vt:lpstr>EGR #4</vt:lpstr>
      <vt:lpstr>EGR #5</vt:lpstr>
      <vt:lpstr>EGR #6</vt:lpstr>
      <vt:lpstr>EGR #7</vt:lpstr>
      <vt:lpstr>EGR #8</vt:lpstr>
      <vt:lpstr>EGR #9</vt:lpstr>
      <vt:lpstr>EGR #10</vt:lpstr>
      <vt:lpstr>EGR #11</vt:lpstr>
      <vt:lpstr>EGR #12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Klinefelter, Eric</dc:creator>
  <cp:lastModifiedBy>Blake Sempsrott</cp:lastModifiedBy>
  <cp:lastPrinted>2011-04-18T15:24:44Z</cp:lastPrinted>
  <dcterms:created xsi:type="dcterms:W3CDTF">2008-12-19T16:52:38Z</dcterms:created>
  <dcterms:modified xsi:type="dcterms:W3CDTF">2023-07-11T13:07:37Z</dcterms:modified>
</cp:coreProperties>
</file>